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760" tabRatio="657" firstSheet="1" activeTab="2"/>
  </bookViews>
  <sheets>
    <sheet name="1070 Дивосвіт" sheetId="1" r:id="rId1"/>
    <sheet name="додаток" sheetId="2" r:id="rId2"/>
    <sheet name="додаток (2)" sheetId="3" r:id="rId3"/>
  </sheets>
  <definedNames>
    <definedName name="_xlnm.Print_Area" localSheetId="0">'1070 Дивосвіт'!$A$1:$H$38</definedName>
    <definedName name="_xlnm.Print_Area" localSheetId="1">'додаток'!$A$1:$K$50</definedName>
    <definedName name="_xlnm.Print_Area" localSheetId="2">'додаток (2)'!$A$1:$K$50</definedName>
  </definedNames>
  <calcPr fullCalcOnLoad="1"/>
</workbook>
</file>

<file path=xl/sharedStrings.xml><?xml version="1.0" encoding="utf-8"?>
<sst xmlns="http://schemas.openxmlformats.org/spreadsheetml/2006/main" count="166" uniqueCount="64">
  <si>
    <t>Додаток 1</t>
  </si>
  <si>
    <t>КЕКВ</t>
  </si>
  <si>
    <t>Найменування видатків</t>
  </si>
  <si>
    <t>Примітки</t>
  </si>
  <si>
    <t>Сума, тис. гривень</t>
  </si>
  <si>
    <t>%</t>
  </si>
  <si>
    <t>Оплата праці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</si>
  <si>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</si>
  <si>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</si>
  <si>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</si>
  <si>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</si>
  <si>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</si>
  <si>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</si>
  <si>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</si>
  <si>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</si>
  <si>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</si>
  <si>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</si>
  <si>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</si>
  <si>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</si>
  <si>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</si>
  <si>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</si>
  <si>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</si>
  <si>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</si>
  <si>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</si>
  <si>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</si>
  <si>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</si>
  <si>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</si>
  <si>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</si>
  <si>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</si>
  <si>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</si>
  <si>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</si>
  <si>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</si>
  <si>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</si>
  <si>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</si>
  <si>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</si>
  <si>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 xml:space="preserve"> </t>
  </si>
  <si>
    <t>Разом</t>
  </si>
  <si>
    <t>(______грн вартість путівки*___ к-ть дітей)*__ зміни=___ тис.грн - за рахунок бюджетних коштів
(_______грн вартість путівки*__ к-ть дітей)*__ зміни=______ тис.грн - за рахунок плати батьків</t>
  </si>
  <si>
    <t>тис.грн</t>
  </si>
  <si>
    <t>Розподіл орієнтовного обсягу асигнувань обласного бюджету на 2022 рік</t>
  </si>
  <si>
    <t xml:space="preserve">ТПКВКМБ 1111070  ПДЗОВ "Дивосвіт" </t>
  </si>
  <si>
    <t>Уточнений план на 2021 рік (станом на 01.11.2021р)</t>
  </si>
  <si>
    <t>Розподіл орієнтовного обсягу видатків на 2022 рік</t>
  </si>
  <si>
    <t>на утримання ПДЗОВ "Дивосвіт"  підпорядкованого
 Департаменту сім'ї, молоді та спорту облдержадміністрації</t>
  </si>
  <si>
    <t xml:space="preserve">Відхилення розподілу на 2022 рік від очікуваного плану 2021 року </t>
  </si>
  <si>
    <t>Очікуваний план із урахуванням забезпечення енергоносіїв до кінця року</t>
  </si>
  <si>
    <t>Оплата праці і нарахування на заробітну плату</t>
  </si>
  <si>
    <t>(назва ГРК)</t>
  </si>
  <si>
    <t>(КПКВК)</t>
  </si>
  <si>
    <t>(назва програми)</t>
  </si>
  <si>
    <t>Пропозиції ДФ</t>
  </si>
  <si>
    <t>Відхилення</t>
  </si>
  <si>
    <t>Надання інших внутрішніх кредитів</t>
  </si>
  <si>
    <t>по _Департаменту агропромислового розвитку Чернігівської обласної державної____________________________________________________________</t>
  </si>
  <si>
    <t>по ___2717130______________________________________________________________</t>
  </si>
  <si>
    <t xml:space="preserve"> Здійснення заходів із землеустрою___</t>
  </si>
  <si>
    <t xml:space="preserve">Дослідження і розробки, окремі заходи по реалізації державних (регіональних0 програм </t>
  </si>
  <si>
    <t>Проведення нормативної грошової оцінки земельних ділянок, розташованих за межами насених пункиів</t>
  </si>
  <si>
    <t>по __Департаменту агропромислового розвитку Чернігівської обласної державної адміністрації___________________________________________________________</t>
  </si>
  <si>
    <t>по __2717110________________________________________________________________</t>
  </si>
  <si>
    <t>Реалізація програм в галузі сільського господарства___________________________________________________________________________</t>
  </si>
  <si>
    <t>виготовлення та придбання рекламної продукції, дипломів,квітів тощо  для використання на обласних заходах</t>
  </si>
  <si>
    <t>послуги щодо забезпеченнчя організації та проведення виставковр - ярмаркових заходів тощо</t>
  </si>
  <si>
    <t>компенсація витрат сільгосптоваровиробникам, понесених у звязку із проведенням та підтвердженням відповідності виробництва органічної продукції, забезпечення багатодітних сімей нетелями з високим генетичним потенціалом.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</si>
</sst>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 ;[Red]\-#,##0.00\ "/>
    <numFmt numFmtId="181" formatCode="0.0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7">
    <font>
      <sz val="10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left" vertical="center" wrapText="1"/>
    </xf>
    <xf numFmtId="18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wrapText="1"/>
    </xf>
    <xf numFmtId="2" fontId="1" fillId="33" borderId="11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 wrapText="1"/>
    </xf>
    <xf numFmtId="18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0" fontId="5" fillId="0" borderId="0" xfId="0" applyFont="1" applyAlignment="1">
      <alignment wrapText="1"/>
    </xf>
    <xf numFmtId="181" fontId="0" fillId="0" borderId="0" xfId="0" applyNumberFormat="1" applyAlignment="1">
      <alignment wrapText="1"/>
    </xf>
    <xf numFmtId="2" fontId="1" fillId="0" borderId="11" xfId="0" applyNumberFormat="1" applyFont="1" applyBorder="1" applyAlignment="1">
      <alignment horizontal="justify" vertical="center" wrapText="1"/>
    </xf>
    <xf numFmtId="2" fontId="9" fillId="0" borderId="11" xfId="0" applyNumberFormat="1" applyFont="1" applyBorder="1" applyAlignment="1">
      <alignment horizontal="justify" vertical="center" wrapText="1"/>
    </xf>
    <xf numFmtId="2" fontId="1" fillId="33" borderId="11" xfId="0" applyNumberFormat="1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wrapText="1"/>
    </xf>
    <xf numFmtId="181" fontId="10" fillId="0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181" fontId="10" fillId="0" borderId="11" xfId="0" applyNumberFormat="1" applyFont="1" applyBorder="1" applyAlignment="1">
      <alignment horizontal="center" vertical="center" wrapText="1"/>
    </xf>
    <xf numFmtId="181" fontId="10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5" fillId="33" borderId="11" xfId="0" applyFont="1" applyFill="1" applyBorder="1" applyAlignment="1">
      <alignment horizontal="center" vertical="center" wrapText="1"/>
    </xf>
    <xf numFmtId="181" fontId="12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180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wrapText="1"/>
    </xf>
    <xf numFmtId="181" fontId="1" fillId="0" borderId="12" xfId="0" applyNumberFormat="1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12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182" fontId="5" fillId="0" borderId="0" xfId="0" applyNumberFormat="1" applyFont="1" applyBorder="1" applyAlignment="1">
      <alignment wrapText="1"/>
    </xf>
    <xf numFmtId="18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43"/>
  <sheetViews>
    <sheetView view="pageBreakPreview" zoomScale="85" zoomScaleNormal="85" zoomScaleSheetLayoutView="85" zoomScalePageLayoutView="0" workbookViewId="0" topLeftCell="A1">
      <selection activeCell="B8" sqref="B8"/>
    </sheetView>
  </sheetViews>
  <sheetFormatPr defaultColWidth="9.00390625" defaultRowHeight="12.75"/>
  <cols>
    <col min="1" max="1" width="7.375" style="1" customWidth="1"/>
    <col min="2" max="2" width="27.00390625" style="1" customWidth="1"/>
    <col min="3" max="3" width="15.125" style="1" customWidth="1"/>
    <col min="4" max="4" width="17.00390625" style="1" customWidth="1"/>
    <col min="5" max="5" width="14.125" style="1" customWidth="1"/>
    <col min="6" max="7" width="10.375" style="1" customWidth="1"/>
    <col min="8" max="8" width="27.375" style="1" customWidth="1"/>
    <col min="9" max="16384" width="9.125" style="1" customWidth="1"/>
  </cols>
  <sheetData>
    <row r="1" ht="12.75">
      <c r="H1" s="40" t="s">
        <v>0</v>
      </c>
    </row>
    <row r="2" spans="1:8" ht="19.5" customHeight="1">
      <c r="A2" s="70" t="s">
        <v>39</v>
      </c>
      <c r="B2" s="70"/>
      <c r="C2" s="70"/>
      <c r="D2" s="70"/>
      <c r="E2" s="70"/>
      <c r="F2" s="70"/>
      <c r="G2" s="70"/>
      <c r="H2" s="70"/>
    </row>
    <row r="3" spans="1:8" ht="43.5" customHeight="1">
      <c r="A3" s="71" t="s">
        <v>43</v>
      </c>
      <c r="B3" s="71"/>
      <c r="C3" s="71"/>
      <c r="D3" s="71"/>
      <c r="E3" s="71"/>
      <c r="F3" s="71"/>
      <c r="G3" s="71"/>
      <c r="H3" s="71"/>
    </row>
    <row r="4" spans="1:8" ht="20.25" customHeight="1">
      <c r="A4" s="72" t="s">
        <v>40</v>
      </c>
      <c r="B4" s="72"/>
      <c r="C4" s="72"/>
      <c r="D4" s="72"/>
      <c r="E4" s="72"/>
      <c r="F4" s="72"/>
      <c r="G4" s="72"/>
      <c r="H4" s="72"/>
    </row>
    <row r="5" spans="1:8" ht="15" customHeight="1">
      <c r="A5" s="2"/>
      <c r="B5" s="2"/>
      <c r="C5" s="2"/>
      <c r="D5" s="2"/>
      <c r="E5" s="2"/>
      <c r="F5" s="3"/>
      <c r="G5" s="4"/>
      <c r="H5" s="36" t="s">
        <v>38</v>
      </c>
    </row>
    <row r="6" spans="1:8" ht="80.25" customHeight="1">
      <c r="A6" s="58" t="s">
        <v>1</v>
      </c>
      <c r="B6" s="59" t="s">
        <v>2</v>
      </c>
      <c r="C6" s="59" t="s">
        <v>41</v>
      </c>
      <c r="D6" s="60" t="s">
        <v>45</v>
      </c>
      <c r="E6" s="59" t="s">
        <v>42</v>
      </c>
      <c r="F6" s="59" t="s">
        <v>44</v>
      </c>
      <c r="G6" s="59"/>
      <c r="H6" s="73" t="s">
        <v>3</v>
      </c>
    </row>
    <row r="7" spans="1:8" ht="25.5">
      <c r="A7" s="58"/>
      <c r="B7" s="59"/>
      <c r="C7" s="59"/>
      <c r="D7" s="61"/>
      <c r="E7" s="59"/>
      <c r="F7" s="5" t="s">
        <v>4</v>
      </c>
      <c r="G7" s="5" t="s">
        <v>5</v>
      </c>
      <c r="H7" s="74"/>
    </row>
    <row r="8" spans="1:8" s="8" customFormat="1" ht="25.5">
      <c r="A8" s="5">
        <v>2100</v>
      </c>
      <c r="B8" s="6" t="s">
        <v>46</v>
      </c>
      <c r="C8" s="32">
        <f>C9+C10</f>
        <v>0</v>
      </c>
      <c r="D8" s="32">
        <f>D9+D10</f>
        <v>0</v>
      </c>
      <c r="E8" s="32">
        <f>E9+E10</f>
        <v>0</v>
      </c>
      <c r="F8" s="33">
        <f>E8-D8</f>
        <v>0</v>
      </c>
      <c r="G8" s="33">
        <f>IF(D8&gt;0,F8/D8*100,0)</f>
        <v>0</v>
      </c>
      <c r="H8" s="14"/>
    </row>
    <row r="9" spans="1:8" s="16" customFormat="1" ht="15.75">
      <c r="A9" s="10">
        <v>2110</v>
      </c>
      <c r="B9" s="12" t="s">
        <v>6</v>
      </c>
      <c r="C9" s="30"/>
      <c r="D9" s="30"/>
      <c r="E9" s="30"/>
      <c r="F9" s="33">
        <f aca="true" t="shared" si="0" ref="F9:F37">E9-D9</f>
        <v>0</v>
      </c>
      <c r="G9" s="33">
        <f aca="true" t="shared" si="1" ref="G9:G37">IF(D9&gt;0,F9/D9*100,0)</f>
        <v>0</v>
      </c>
      <c r="H9" s="65"/>
    </row>
    <row r="10" spans="1:8" s="16" customFormat="1" ht="25.5">
      <c r="A10" s="10">
        <v>2120</v>
      </c>
      <c r="B10" s="12" t="s">
        <v>7</v>
      </c>
      <c r="C10" s="30"/>
      <c r="D10" s="30"/>
      <c r="E10" s="30"/>
      <c r="F10" s="33">
        <f t="shared" si="0"/>
        <v>0</v>
      </c>
      <c r="G10" s="33">
        <f t="shared" si="1"/>
        <v>0</v>
      </c>
      <c r="H10" s="66"/>
    </row>
    <row r="11" spans="1:8" s="8" customFormat="1" ht="27.75" customHeight="1">
      <c r="A11" s="5">
        <v>2200</v>
      </c>
      <c r="B11" s="6" t="s">
        <v>8</v>
      </c>
      <c r="C11" s="32">
        <f>C12+C13+C14+C15+C16+C17+C23</f>
        <v>0</v>
      </c>
      <c r="D11" s="32">
        <f>D12+D13+D14+D15+D16+D17+D23</f>
        <v>0</v>
      </c>
      <c r="E11" s="32">
        <f>E12+E13+E14+E15+E16+E17+E23</f>
        <v>0</v>
      </c>
      <c r="F11" s="33">
        <f t="shared" si="0"/>
        <v>0</v>
      </c>
      <c r="G11" s="33">
        <f t="shared" si="1"/>
        <v>0</v>
      </c>
      <c r="H11" s="9"/>
    </row>
    <row r="12" spans="1:8" s="8" customFormat="1" ht="24">
      <c r="A12" s="10">
        <v>2210</v>
      </c>
      <c r="B12" s="11" t="s">
        <v>9</v>
      </c>
      <c r="C12" s="30"/>
      <c r="D12" s="30"/>
      <c r="E12" s="30"/>
      <c r="F12" s="33">
        <f>E12-D12</f>
        <v>0</v>
      </c>
      <c r="G12" s="33">
        <f>IF(D12&gt;0,F12/D12*100,0)</f>
        <v>0</v>
      </c>
      <c r="H12" s="9"/>
    </row>
    <row r="13" spans="1:8" ht="24">
      <c r="A13" s="10">
        <v>2220</v>
      </c>
      <c r="B13" s="11" t="s">
        <v>10</v>
      </c>
      <c r="C13" s="30"/>
      <c r="D13" s="30"/>
      <c r="E13" s="30"/>
      <c r="F13" s="33">
        <f t="shared" si="0"/>
        <v>0</v>
      </c>
      <c r="G13" s="33">
        <f t="shared" si="1"/>
        <v>0</v>
      </c>
      <c r="H13" s="9"/>
    </row>
    <row r="14" spans="1:8" ht="15.75">
      <c r="A14" s="10">
        <v>2230</v>
      </c>
      <c r="B14" s="11" t="s">
        <v>11</v>
      </c>
      <c r="C14" s="30"/>
      <c r="D14" s="30"/>
      <c r="E14" s="30"/>
      <c r="F14" s="33">
        <f t="shared" si="0"/>
        <v>0</v>
      </c>
      <c r="G14" s="33">
        <f t="shared" si="1"/>
        <v>0</v>
      </c>
      <c r="H14" s="9"/>
    </row>
    <row r="15" spans="1:8" ht="25.5">
      <c r="A15" s="10">
        <v>2240</v>
      </c>
      <c r="B15" s="12" t="s">
        <v>12</v>
      </c>
      <c r="C15" s="30"/>
      <c r="D15" s="30"/>
      <c r="E15" s="30"/>
      <c r="F15" s="33">
        <f t="shared" si="0"/>
        <v>0</v>
      </c>
      <c r="G15" s="33">
        <f t="shared" si="1"/>
        <v>0</v>
      </c>
      <c r="H15" s="9"/>
    </row>
    <row r="16" spans="1:8" s="8" customFormat="1" ht="15.75">
      <c r="A16" s="5">
        <v>2250</v>
      </c>
      <c r="B16" s="6" t="s">
        <v>13</v>
      </c>
      <c r="C16" s="31"/>
      <c r="D16" s="31"/>
      <c r="E16" s="31"/>
      <c r="F16" s="33">
        <f t="shared" si="0"/>
        <v>0</v>
      </c>
      <c r="G16" s="33">
        <f t="shared" si="1"/>
        <v>0</v>
      </c>
      <c r="H16" s="9"/>
    </row>
    <row r="17" spans="1:8" s="8" customFormat="1" ht="25.5">
      <c r="A17" s="5">
        <v>2270</v>
      </c>
      <c r="B17" s="6" t="s">
        <v>14</v>
      </c>
      <c r="C17" s="32">
        <f>C18+C19+C20+C21+C22</f>
        <v>0</v>
      </c>
      <c r="D17" s="32">
        <f>D18+D19+D20+D21+D22</f>
        <v>0</v>
      </c>
      <c r="E17" s="32">
        <f>E18+E19+E20+E21+E22</f>
        <v>0</v>
      </c>
      <c r="F17" s="33">
        <f t="shared" si="0"/>
        <v>0</v>
      </c>
      <c r="G17" s="33">
        <f t="shared" si="1"/>
        <v>0</v>
      </c>
      <c r="H17" s="9"/>
    </row>
    <row r="18" spans="1:8" ht="15.75">
      <c r="A18" s="10">
        <v>2271</v>
      </c>
      <c r="B18" s="11" t="s">
        <v>15</v>
      </c>
      <c r="C18" s="31"/>
      <c r="D18" s="31"/>
      <c r="E18" s="30"/>
      <c r="F18" s="33">
        <f t="shared" si="0"/>
        <v>0</v>
      </c>
      <c r="G18" s="33">
        <f t="shared" si="1"/>
        <v>0</v>
      </c>
      <c r="H18" s="13"/>
    </row>
    <row r="19" spans="1:8" ht="24">
      <c r="A19" s="10">
        <v>2272</v>
      </c>
      <c r="B19" s="11" t="s">
        <v>16</v>
      </c>
      <c r="C19" s="31"/>
      <c r="D19" s="31"/>
      <c r="E19" s="30"/>
      <c r="F19" s="33">
        <f t="shared" si="0"/>
        <v>0</v>
      </c>
      <c r="G19" s="33">
        <f t="shared" si="1"/>
        <v>0</v>
      </c>
      <c r="H19" s="13"/>
    </row>
    <row r="20" spans="1:8" ht="15.75">
      <c r="A20" s="10">
        <v>2273</v>
      </c>
      <c r="B20" s="11" t="s">
        <v>17</v>
      </c>
      <c r="C20" s="30"/>
      <c r="D20" s="30"/>
      <c r="E20" s="30"/>
      <c r="F20" s="33">
        <f t="shared" si="0"/>
        <v>0</v>
      </c>
      <c r="G20" s="33">
        <f t="shared" si="1"/>
        <v>0</v>
      </c>
      <c r="H20" s="13"/>
    </row>
    <row r="21" spans="1:8" ht="15.75">
      <c r="A21" s="10">
        <v>2274</v>
      </c>
      <c r="B21" s="11" t="s">
        <v>18</v>
      </c>
      <c r="C21" s="31"/>
      <c r="D21" s="31"/>
      <c r="E21" s="30"/>
      <c r="F21" s="33">
        <f t="shared" si="0"/>
        <v>0</v>
      </c>
      <c r="G21" s="33">
        <f t="shared" si="1"/>
        <v>0</v>
      </c>
      <c r="H21" s="13"/>
    </row>
    <row r="22" spans="1:8" ht="15.75">
      <c r="A22" s="10">
        <v>2275</v>
      </c>
      <c r="B22" s="11" t="s">
        <v>19</v>
      </c>
      <c r="C22" s="31"/>
      <c r="D22" s="31"/>
      <c r="E22" s="30"/>
      <c r="F22" s="33">
        <f t="shared" si="0"/>
        <v>0</v>
      </c>
      <c r="G22" s="33">
        <f t="shared" si="1"/>
        <v>0</v>
      </c>
      <c r="H22" s="13"/>
    </row>
    <row r="23" spans="1:8" s="8" customFormat="1" ht="51">
      <c r="A23" s="5">
        <v>2282</v>
      </c>
      <c r="B23" s="6" t="s">
        <v>20</v>
      </c>
      <c r="C23" s="31"/>
      <c r="D23" s="31"/>
      <c r="E23" s="31"/>
      <c r="F23" s="33">
        <f t="shared" si="0"/>
        <v>0</v>
      </c>
      <c r="G23" s="33">
        <f t="shared" si="1"/>
        <v>0</v>
      </c>
      <c r="H23" s="14"/>
    </row>
    <row r="24" spans="1:8" s="8" customFormat="1" ht="38.25">
      <c r="A24" s="5">
        <v>2610</v>
      </c>
      <c r="B24" s="6" t="s">
        <v>21</v>
      </c>
      <c r="C24" s="31"/>
      <c r="D24" s="31"/>
      <c r="E24" s="31"/>
      <c r="F24" s="33">
        <f t="shared" si="0"/>
        <v>0</v>
      </c>
      <c r="G24" s="33">
        <f t="shared" si="1"/>
        <v>0</v>
      </c>
      <c r="H24" s="14"/>
    </row>
    <row r="25" spans="1:8" s="8" customFormat="1" ht="15.75">
      <c r="A25" s="5">
        <v>2700</v>
      </c>
      <c r="B25" s="6" t="s">
        <v>22</v>
      </c>
      <c r="C25" s="32">
        <f>C26+C27+C28</f>
        <v>0</v>
      </c>
      <c r="D25" s="32">
        <f>D26+D27+D28</f>
        <v>0</v>
      </c>
      <c r="E25" s="32">
        <f>E26+E27+E28</f>
        <v>0</v>
      </c>
      <c r="F25" s="33">
        <f t="shared" si="0"/>
        <v>0</v>
      </c>
      <c r="G25" s="33">
        <f t="shared" si="1"/>
        <v>0</v>
      </c>
      <c r="H25" s="7"/>
    </row>
    <row r="26" spans="1:8" s="8" customFormat="1" ht="15.75">
      <c r="A26" s="10">
        <v>2710</v>
      </c>
      <c r="B26" s="11" t="s">
        <v>23</v>
      </c>
      <c r="C26" s="31"/>
      <c r="D26" s="31"/>
      <c r="E26" s="32"/>
      <c r="F26" s="33">
        <f t="shared" si="0"/>
        <v>0</v>
      </c>
      <c r="G26" s="33">
        <f t="shared" si="1"/>
        <v>0</v>
      </c>
      <c r="H26" s="14"/>
    </row>
    <row r="27" spans="1:8" s="16" customFormat="1" ht="15.75">
      <c r="A27" s="10">
        <v>2720</v>
      </c>
      <c r="B27" s="11" t="s">
        <v>24</v>
      </c>
      <c r="C27" s="31"/>
      <c r="D27" s="31"/>
      <c r="E27" s="33"/>
      <c r="F27" s="33">
        <f t="shared" si="0"/>
        <v>0</v>
      </c>
      <c r="G27" s="33">
        <f t="shared" si="1"/>
        <v>0</v>
      </c>
      <c r="H27" s="15"/>
    </row>
    <row r="28" spans="1:8" s="16" customFormat="1" ht="15.75">
      <c r="A28" s="10">
        <v>2730</v>
      </c>
      <c r="B28" s="11" t="s">
        <v>25</v>
      </c>
      <c r="C28" s="31"/>
      <c r="D28" s="31"/>
      <c r="E28" s="33"/>
      <c r="F28" s="33">
        <f t="shared" si="0"/>
        <v>0</v>
      </c>
      <c r="G28" s="33">
        <f t="shared" si="1"/>
        <v>0</v>
      </c>
      <c r="H28" s="15"/>
    </row>
    <row r="29" spans="1:8" s="8" customFormat="1" ht="15.75">
      <c r="A29" s="5">
        <v>2800</v>
      </c>
      <c r="B29" s="6" t="s">
        <v>26</v>
      </c>
      <c r="C29" s="31"/>
      <c r="D29" s="31"/>
      <c r="E29" s="32"/>
      <c r="F29" s="33">
        <f t="shared" si="0"/>
        <v>0</v>
      </c>
      <c r="G29" s="33">
        <f t="shared" si="1"/>
        <v>0</v>
      </c>
      <c r="H29" s="14"/>
    </row>
    <row r="30" spans="1:8" s="16" customFormat="1" ht="47.25">
      <c r="A30" s="17" t="s">
        <v>27</v>
      </c>
      <c r="B30" s="18" t="s">
        <v>28</v>
      </c>
      <c r="C30" s="22">
        <f>C8+C11+C24+C25+C29</f>
        <v>0</v>
      </c>
      <c r="D30" s="22">
        <f>D8+D11+D24+D25+D29</f>
        <v>0</v>
      </c>
      <c r="E30" s="22">
        <f>E8+E11+E24+E25+E29</f>
        <v>0</v>
      </c>
      <c r="F30" s="22">
        <f>F8+F11+F24+F25+F29</f>
        <v>0</v>
      </c>
      <c r="G30" s="22">
        <f>G8+G11+G24+G25+G29</f>
        <v>0</v>
      </c>
      <c r="H30" s="19"/>
    </row>
    <row r="31" spans="1:8" s="8" customFormat="1" ht="51">
      <c r="A31" s="5">
        <v>3000</v>
      </c>
      <c r="B31" s="6" t="s">
        <v>29</v>
      </c>
      <c r="C31" s="32">
        <f>C32+C33+C34+C35</f>
        <v>0</v>
      </c>
      <c r="D31" s="32">
        <f>D32+D33+D34+D35</f>
        <v>0</v>
      </c>
      <c r="E31" s="32">
        <f>E32+E33+E34+E35</f>
        <v>0</v>
      </c>
      <c r="F31" s="33">
        <f t="shared" si="0"/>
        <v>0</v>
      </c>
      <c r="G31" s="33">
        <f t="shared" si="1"/>
        <v>0</v>
      </c>
      <c r="H31" s="67"/>
    </row>
    <row r="32" spans="1:8" ht="24">
      <c r="A32" s="10">
        <v>3110</v>
      </c>
      <c r="B32" s="11" t="s">
        <v>30</v>
      </c>
      <c r="C32" s="31"/>
      <c r="D32" s="31"/>
      <c r="E32" s="33"/>
      <c r="F32" s="33">
        <f t="shared" si="0"/>
        <v>0</v>
      </c>
      <c r="G32" s="33">
        <f t="shared" si="1"/>
        <v>0</v>
      </c>
      <c r="H32" s="68"/>
    </row>
    <row r="33" spans="1:8" ht="15.75">
      <c r="A33" s="10">
        <v>3130</v>
      </c>
      <c r="B33" s="11" t="s">
        <v>31</v>
      </c>
      <c r="C33" s="30"/>
      <c r="D33" s="30"/>
      <c r="E33" s="30"/>
      <c r="F33" s="33">
        <f t="shared" si="0"/>
        <v>0</v>
      </c>
      <c r="G33" s="33">
        <f t="shared" si="1"/>
        <v>0</v>
      </c>
      <c r="H33" s="68"/>
    </row>
    <row r="34" spans="1:8" ht="15.75">
      <c r="A34" s="10">
        <v>3140</v>
      </c>
      <c r="B34" s="11" t="s">
        <v>32</v>
      </c>
      <c r="C34" s="31"/>
      <c r="D34" s="31"/>
      <c r="E34" s="33"/>
      <c r="F34" s="33">
        <f t="shared" si="0"/>
        <v>0</v>
      </c>
      <c r="G34" s="33">
        <f t="shared" si="1"/>
        <v>0</v>
      </c>
      <c r="H34" s="68"/>
    </row>
    <row r="35" spans="1:8" ht="36">
      <c r="A35" s="10">
        <v>3210</v>
      </c>
      <c r="B35" s="11" t="s">
        <v>33</v>
      </c>
      <c r="C35" s="31"/>
      <c r="D35" s="31"/>
      <c r="E35" s="33"/>
      <c r="F35" s="33">
        <f t="shared" si="0"/>
        <v>0</v>
      </c>
      <c r="G35" s="33">
        <f t="shared" si="1"/>
        <v>0</v>
      </c>
      <c r="H35" s="69"/>
    </row>
    <row r="36" spans="1:8" ht="51">
      <c r="A36" s="17" t="s">
        <v>27</v>
      </c>
      <c r="B36" s="20" t="s">
        <v>34</v>
      </c>
      <c r="C36" s="34">
        <f>C31</f>
        <v>0</v>
      </c>
      <c r="D36" s="34">
        <f>D31</f>
        <v>0</v>
      </c>
      <c r="E36" s="34">
        <f>E31</f>
        <v>0</v>
      </c>
      <c r="F36" s="34">
        <f t="shared" si="0"/>
        <v>0</v>
      </c>
      <c r="G36" s="34">
        <f t="shared" si="1"/>
        <v>0</v>
      </c>
      <c r="H36" s="21" t="s">
        <v>35</v>
      </c>
    </row>
    <row r="37" spans="1:8" s="24" customFormat="1" ht="15.75">
      <c r="A37" s="62" t="s">
        <v>36</v>
      </c>
      <c r="B37" s="62"/>
      <c r="C37" s="22">
        <f>C30+C36</f>
        <v>0</v>
      </c>
      <c r="D37" s="22">
        <f>D30+D36</f>
        <v>0</v>
      </c>
      <c r="E37" s="22">
        <f>E30+E36</f>
        <v>0</v>
      </c>
      <c r="F37" s="34">
        <f t="shared" si="0"/>
        <v>0</v>
      </c>
      <c r="G37" s="34">
        <f t="shared" si="1"/>
        <v>0</v>
      </c>
      <c r="H37" s="23"/>
    </row>
    <row r="38" spans="1:8" ht="40.5" customHeight="1">
      <c r="A38" s="63" t="s">
        <v>37</v>
      </c>
      <c r="B38" s="63"/>
      <c r="C38" s="63"/>
      <c r="D38" s="63"/>
      <c r="E38" s="63"/>
      <c r="F38" s="63"/>
      <c r="G38" s="63"/>
      <c r="H38" s="63"/>
    </row>
    <row r="39" spans="1:8" ht="12.75">
      <c r="A39" s="64"/>
      <c r="B39" s="64"/>
      <c r="C39" s="64"/>
      <c r="D39" s="64"/>
      <c r="E39" s="64"/>
      <c r="F39" s="64"/>
      <c r="G39" s="64"/>
      <c r="H39" s="64"/>
    </row>
    <row r="42" ht="12.75">
      <c r="E42" s="25"/>
    </row>
    <row r="43" ht="12.75">
      <c r="E43" s="25"/>
    </row>
  </sheetData>
  <sheetProtection/>
  <mergeCells count="15">
    <mergeCell ref="A39:H39"/>
    <mergeCell ref="H9:H10"/>
    <mergeCell ref="H31:H35"/>
    <mergeCell ref="A2:H2"/>
    <mergeCell ref="A3:H3"/>
    <mergeCell ref="A4:H4"/>
    <mergeCell ref="E6:E7"/>
    <mergeCell ref="F6:G6"/>
    <mergeCell ref="H6:H7"/>
    <mergeCell ref="A6:A7"/>
    <mergeCell ref="B6:B7"/>
    <mergeCell ref="C6:C7"/>
    <mergeCell ref="D6:D7"/>
    <mergeCell ref="A37:B37"/>
    <mergeCell ref="A38:H38"/>
  </mergeCells>
  <printOptions horizontalCentered="1"/>
  <pageMargins left="0.4330708661417323" right="0.15748031496062992" top="0.1968503937007874" bottom="0.15748031496062992" header="0.5118110236220472" footer="0.5118110236220472"/>
  <pageSetup fitToHeight="1" fitToWidth="1" horizontalDpi="600" verticalDpi="600" orientation="portrait" paperSize="9" scale="7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view="pageBreakPreview" zoomScale="85" zoomScaleNormal="85" zoomScaleSheetLayoutView="85" zoomScalePageLayoutView="0" workbookViewId="0" topLeftCell="A19">
      <selection activeCell="B27" sqref="B27"/>
    </sheetView>
  </sheetViews>
  <sheetFormatPr defaultColWidth="9.00390625" defaultRowHeight="12.75"/>
  <cols>
    <col min="1" max="1" width="7.375" style="1" customWidth="1"/>
    <col min="2" max="2" width="27.00390625" style="1" customWidth="1"/>
    <col min="3" max="3" width="16.00390625" style="1" hidden="1" customWidth="1"/>
    <col min="4" max="4" width="14.25390625" style="1" customWidth="1"/>
    <col min="5" max="5" width="14.75390625" style="1" customWidth="1"/>
    <col min="6" max="6" width="13.375" style="35" customWidth="1"/>
    <col min="7" max="7" width="10.625" style="35" customWidth="1"/>
    <col min="8" max="8" width="36.75390625" style="1" customWidth="1"/>
    <col min="9" max="9" width="11.375" style="1" hidden="1" customWidth="1"/>
    <col min="10" max="11" width="0" style="1" hidden="1" customWidth="1"/>
    <col min="12" max="16384" width="9.125" style="1" customWidth="1"/>
  </cols>
  <sheetData>
    <row r="1" ht="12.75">
      <c r="H1" s="39" t="s">
        <v>0</v>
      </c>
    </row>
    <row r="2" spans="1:8" ht="18" customHeight="1">
      <c r="A2" s="72" t="s">
        <v>39</v>
      </c>
      <c r="B2" s="72"/>
      <c r="C2" s="72"/>
      <c r="D2" s="72"/>
      <c r="E2" s="72"/>
      <c r="F2" s="72"/>
      <c r="G2" s="72"/>
      <c r="H2" s="72"/>
    </row>
    <row r="3" spans="1:8" ht="49.5" customHeight="1">
      <c r="A3" s="71" t="s">
        <v>53</v>
      </c>
      <c r="B3" s="71"/>
      <c r="C3" s="71"/>
      <c r="D3" s="71"/>
      <c r="E3" s="71"/>
      <c r="F3" s="71"/>
      <c r="G3" s="71"/>
      <c r="H3" s="71"/>
    </row>
    <row r="4" spans="1:8" ht="27.75" customHeight="1">
      <c r="A4" s="42"/>
      <c r="B4" s="42"/>
      <c r="C4" s="42"/>
      <c r="D4" s="71" t="s">
        <v>47</v>
      </c>
      <c r="E4" s="71"/>
      <c r="F4" s="71"/>
      <c r="G4" s="42"/>
      <c r="H4" s="42"/>
    </row>
    <row r="5" spans="1:8" ht="27.75" customHeight="1">
      <c r="A5" s="71" t="s">
        <v>54</v>
      </c>
      <c r="B5" s="71"/>
      <c r="C5" s="71"/>
      <c r="D5" s="71"/>
      <c r="E5" s="71"/>
      <c r="F5" s="71"/>
      <c r="G5" s="71"/>
      <c r="H5" s="71"/>
    </row>
    <row r="6" spans="1:8" ht="27.75" customHeight="1">
      <c r="A6" s="42"/>
      <c r="B6" s="42"/>
      <c r="C6" s="42"/>
      <c r="D6" s="71" t="s">
        <v>48</v>
      </c>
      <c r="E6" s="71"/>
      <c r="F6" s="71"/>
      <c r="G6" s="42"/>
      <c r="H6" s="42"/>
    </row>
    <row r="7" spans="1:8" ht="54" customHeight="1">
      <c r="A7" s="71" t="s">
        <v>55</v>
      </c>
      <c r="B7" s="71"/>
      <c r="C7" s="71"/>
      <c r="D7" s="71"/>
      <c r="E7" s="71"/>
      <c r="F7" s="71"/>
      <c r="G7" s="71"/>
      <c r="H7" s="71"/>
    </row>
    <row r="8" spans="1:8" ht="20.25" customHeight="1">
      <c r="A8" s="41"/>
      <c r="B8" s="41"/>
      <c r="C8" s="41"/>
      <c r="D8" s="72" t="s">
        <v>49</v>
      </c>
      <c r="E8" s="72"/>
      <c r="F8" s="72"/>
      <c r="G8" s="41"/>
      <c r="H8" s="41"/>
    </row>
    <row r="9" spans="1:11" ht="21" customHeight="1">
      <c r="A9" s="2"/>
      <c r="B9" s="2"/>
      <c r="C9" s="2"/>
      <c r="D9" s="2"/>
      <c r="E9" s="2"/>
      <c r="F9" s="3"/>
      <c r="G9" s="4"/>
      <c r="H9" s="36" t="s">
        <v>38</v>
      </c>
      <c r="K9" s="36" t="s">
        <v>38</v>
      </c>
    </row>
    <row r="10" spans="1:11" ht="44.25" customHeight="1">
      <c r="A10" s="90" t="s">
        <v>1</v>
      </c>
      <c r="B10" s="60" t="s">
        <v>2</v>
      </c>
      <c r="C10" s="60" t="s">
        <v>45</v>
      </c>
      <c r="D10" s="60" t="s">
        <v>41</v>
      </c>
      <c r="E10" s="60" t="s">
        <v>42</v>
      </c>
      <c r="F10" s="86" t="s">
        <v>44</v>
      </c>
      <c r="G10" s="87"/>
      <c r="H10" s="84" t="s">
        <v>3</v>
      </c>
      <c r="I10" s="75" t="s">
        <v>50</v>
      </c>
      <c r="J10" s="77" t="s">
        <v>51</v>
      </c>
      <c r="K10" s="78"/>
    </row>
    <row r="11" spans="1:11" ht="39" customHeight="1">
      <c r="A11" s="91"/>
      <c r="B11" s="61"/>
      <c r="C11" s="61"/>
      <c r="D11" s="61"/>
      <c r="E11" s="61"/>
      <c r="F11" s="5" t="s">
        <v>4</v>
      </c>
      <c r="G11" s="5" t="s">
        <v>5</v>
      </c>
      <c r="H11" s="85"/>
      <c r="I11" s="76"/>
      <c r="J11" s="51" t="s">
        <v>38</v>
      </c>
      <c r="K11" s="51" t="s">
        <v>5</v>
      </c>
    </row>
    <row r="12" spans="1:15" s="35" customFormat="1" ht="39" customHeight="1">
      <c r="A12" s="5">
        <v>2100</v>
      </c>
      <c r="B12" s="6" t="s">
        <v>46</v>
      </c>
      <c r="C12" s="32">
        <f>C13+C14</f>
        <v>0</v>
      </c>
      <c r="D12" s="32">
        <f>D13+D14</f>
        <v>0</v>
      </c>
      <c r="E12" s="32">
        <f>E13+E14</f>
        <v>0</v>
      </c>
      <c r="F12" s="32">
        <f>E12-D12</f>
        <v>0</v>
      </c>
      <c r="G12" s="32">
        <f>IF(D12&gt;0,F12/D12*100,0)</f>
        <v>0</v>
      </c>
      <c r="H12" s="43"/>
      <c r="I12" s="50"/>
      <c r="J12" s="50"/>
      <c r="K12" s="50"/>
      <c r="O12" s="60"/>
    </row>
    <row r="13" spans="1:15" s="16" customFormat="1" ht="15.75">
      <c r="A13" s="10">
        <v>2110</v>
      </c>
      <c r="B13" s="12" t="s">
        <v>6</v>
      </c>
      <c r="C13" s="30"/>
      <c r="D13" s="30"/>
      <c r="E13" s="30"/>
      <c r="F13" s="32">
        <f aca="true" t="shared" si="0" ref="F13:F42">E13-D13</f>
        <v>0</v>
      </c>
      <c r="G13" s="32">
        <f aca="true" t="shared" si="1" ref="G13:G42">IF(D13&gt;0,F13/D13*100,0)</f>
        <v>0</v>
      </c>
      <c r="H13" s="88"/>
      <c r="I13" s="15"/>
      <c r="J13" s="15"/>
      <c r="K13" s="15"/>
      <c r="O13" s="61"/>
    </row>
    <row r="14" spans="1:11" s="16" customFormat="1" ht="25.5">
      <c r="A14" s="10">
        <v>2120</v>
      </c>
      <c r="B14" s="12" t="s">
        <v>7</v>
      </c>
      <c r="C14" s="30"/>
      <c r="D14" s="30"/>
      <c r="E14" s="30"/>
      <c r="F14" s="32">
        <f t="shared" si="0"/>
        <v>0</v>
      </c>
      <c r="G14" s="32">
        <f t="shared" si="1"/>
        <v>0</v>
      </c>
      <c r="H14" s="89"/>
      <c r="I14" s="15"/>
      <c r="J14" s="15"/>
      <c r="K14" s="15"/>
    </row>
    <row r="15" spans="1:11" s="8" customFormat="1" ht="32.25" customHeight="1">
      <c r="A15" s="5">
        <v>2200</v>
      </c>
      <c r="B15" s="6" t="s">
        <v>8</v>
      </c>
      <c r="C15" s="32">
        <f>C16+C17+C18+C19+C20+C21+C27</f>
        <v>0</v>
      </c>
      <c r="D15" s="32">
        <f>D16+D17+D18+D19+D20+D21+D27</f>
        <v>2711.1</v>
      </c>
      <c r="E15" s="32">
        <f>E16+E17+E18+E19+E20+E21+E27</f>
        <v>150</v>
      </c>
      <c r="F15" s="32">
        <f t="shared" si="0"/>
        <v>-2561.1</v>
      </c>
      <c r="G15" s="32">
        <f t="shared" si="1"/>
        <v>-94.46719043930509</v>
      </c>
      <c r="H15" s="43"/>
      <c r="I15" s="14"/>
      <c r="J15" s="14"/>
      <c r="K15" s="14"/>
    </row>
    <row r="16" spans="1:11" s="8" customFormat="1" ht="24">
      <c r="A16" s="10">
        <v>2210</v>
      </c>
      <c r="B16" s="11" t="s">
        <v>9</v>
      </c>
      <c r="C16" s="30"/>
      <c r="D16" s="30"/>
      <c r="E16" s="30"/>
      <c r="F16" s="32">
        <f t="shared" si="0"/>
        <v>0</v>
      </c>
      <c r="G16" s="32">
        <f t="shared" si="1"/>
        <v>0</v>
      </c>
      <c r="H16" s="43"/>
      <c r="I16" s="14"/>
      <c r="J16" s="14"/>
      <c r="K16" s="14"/>
    </row>
    <row r="17" spans="1:11" ht="24">
      <c r="A17" s="10">
        <v>2220</v>
      </c>
      <c r="B17" s="11" t="s">
        <v>10</v>
      </c>
      <c r="C17" s="31"/>
      <c r="D17" s="31"/>
      <c r="E17" s="30"/>
      <c r="F17" s="32">
        <f t="shared" si="0"/>
        <v>0</v>
      </c>
      <c r="G17" s="32">
        <f t="shared" si="1"/>
        <v>0</v>
      </c>
      <c r="H17" s="44"/>
      <c r="I17" s="13"/>
      <c r="J17" s="13"/>
      <c r="K17" s="13"/>
    </row>
    <row r="18" spans="1:11" ht="15.75">
      <c r="A18" s="10">
        <v>2230</v>
      </c>
      <c r="B18" s="11" t="s">
        <v>11</v>
      </c>
      <c r="C18" s="31"/>
      <c r="D18" s="31"/>
      <c r="E18" s="30"/>
      <c r="F18" s="32">
        <f t="shared" si="0"/>
        <v>0</v>
      </c>
      <c r="G18" s="32">
        <f t="shared" si="1"/>
        <v>0</v>
      </c>
      <c r="H18" s="45"/>
      <c r="I18" s="13"/>
      <c r="J18" s="13"/>
      <c r="K18" s="13"/>
    </row>
    <row r="19" spans="1:11" ht="25.5">
      <c r="A19" s="10">
        <v>2240</v>
      </c>
      <c r="B19" s="12" t="s">
        <v>12</v>
      </c>
      <c r="C19" s="30"/>
      <c r="D19" s="30"/>
      <c r="E19" s="30"/>
      <c r="F19" s="32">
        <f t="shared" si="0"/>
        <v>0</v>
      </c>
      <c r="G19" s="32">
        <f t="shared" si="1"/>
        <v>0</v>
      </c>
      <c r="H19" s="45"/>
      <c r="I19" s="13"/>
      <c r="J19" s="13"/>
      <c r="K19" s="13"/>
    </row>
    <row r="20" spans="1:11" s="8" customFormat="1" ht="15.75">
      <c r="A20" s="5">
        <v>2250</v>
      </c>
      <c r="B20" s="6" t="s">
        <v>13</v>
      </c>
      <c r="C20" s="31"/>
      <c r="D20" s="31"/>
      <c r="E20" s="31"/>
      <c r="F20" s="32">
        <f t="shared" si="0"/>
        <v>0</v>
      </c>
      <c r="G20" s="32">
        <f t="shared" si="1"/>
        <v>0</v>
      </c>
      <c r="H20" s="43"/>
      <c r="I20" s="14"/>
      <c r="J20" s="14"/>
      <c r="K20" s="14"/>
    </row>
    <row r="21" spans="1:11" s="8" customFormat="1" ht="25.5">
      <c r="A21" s="5">
        <v>2270</v>
      </c>
      <c r="B21" s="26" t="s">
        <v>14</v>
      </c>
      <c r="C21" s="32">
        <f>C22+C23+C24+C25+C26</f>
        <v>0</v>
      </c>
      <c r="D21" s="32">
        <f>D22+D23+D24+D25+D26</f>
        <v>0</v>
      </c>
      <c r="E21" s="32">
        <f>E22+E23+E24+E25+E26</f>
        <v>0</v>
      </c>
      <c r="F21" s="32">
        <f t="shared" si="0"/>
        <v>0</v>
      </c>
      <c r="G21" s="32">
        <f t="shared" si="1"/>
        <v>0</v>
      </c>
      <c r="H21" s="43"/>
      <c r="I21" s="14"/>
      <c r="J21" s="14"/>
      <c r="K21" s="14"/>
    </row>
    <row r="22" spans="1:11" ht="15.75">
      <c r="A22" s="10">
        <v>2271</v>
      </c>
      <c r="B22" s="11" t="s">
        <v>15</v>
      </c>
      <c r="C22" s="31"/>
      <c r="D22" s="31"/>
      <c r="E22" s="30"/>
      <c r="F22" s="32">
        <f t="shared" si="0"/>
        <v>0</v>
      </c>
      <c r="G22" s="32">
        <f t="shared" si="1"/>
        <v>0</v>
      </c>
      <c r="H22" s="44"/>
      <c r="I22" s="13"/>
      <c r="J22" s="13"/>
      <c r="K22" s="13"/>
    </row>
    <row r="23" spans="1:11" ht="24">
      <c r="A23" s="10">
        <v>2272</v>
      </c>
      <c r="B23" s="11" t="s">
        <v>16</v>
      </c>
      <c r="C23" s="31"/>
      <c r="D23" s="31"/>
      <c r="E23" s="30"/>
      <c r="F23" s="32">
        <f t="shared" si="0"/>
        <v>0</v>
      </c>
      <c r="G23" s="32">
        <f t="shared" si="1"/>
        <v>0</v>
      </c>
      <c r="H23" s="44"/>
      <c r="I23" s="13"/>
      <c r="J23" s="13"/>
      <c r="K23" s="13"/>
    </row>
    <row r="24" spans="1:11" ht="15.75">
      <c r="A24" s="10">
        <v>2273</v>
      </c>
      <c r="B24" s="11" t="s">
        <v>17</v>
      </c>
      <c r="C24" s="31"/>
      <c r="D24" s="31"/>
      <c r="E24" s="30"/>
      <c r="F24" s="32">
        <f t="shared" si="0"/>
        <v>0</v>
      </c>
      <c r="G24" s="32">
        <f t="shared" si="1"/>
        <v>0</v>
      </c>
      <c r="H24" s="44"/>
      <c r="I24" s="13"/>
      <c r="J24" s="13"/>
      <c r="K24" s="13"/>
    </row>
    <row r="25" spans="1:11" ht="15.75">
      <c r="A25" s="10">
        <v>2274</v>
      </c>
      <c r="B25" s="11" t="s">
        <v>18</v>
      </c>
      <c r="C25" s="31"/>
      <c r="D25" s="31"/>
      <c r="E25" s="30"/>
      <c r="F25" s="32">
        <f t="shared" si="0"/>
        <v>0</v>
      </c>
      <c r="G25" s="32">
        <f t="shared" si="1"/>
        <v>0</v>
      </c>
      <c r="H25" s="44"/>
      <c r="I25" s="13"/>
      <c r="J25" s="13"/>
      <c r="K25" s="13"/>
    </row>
    <row r="26" spans="1:11" ht="15.75">
      <c r="A26" s="10">
        <v>2275</v>
      </c>
      <c r="B26" s="11" t="s">
        <v>19</v>
      </c>
      <c r="C26" s="31"/>
      <c r="D26" s="31"/>
      <c r="E26" s="30"/>
      <c r="F26" s="32">
        <f t="shared" si="0"/>
        <v>0</v>
      </c>
      <c r="G26" s="32">
        <f t="shared" si="1"/>
        <v>0</v>
      </c>
      <c r="H26" s="44"/>
      <c r="I26" s="13"/>
      <c r="J26" s="13"/>
      <c r="K26" s="13"/>
    </row>
    <row r="27" spans="1:11" s="8" customFormat="1" ht="51">
      <c r="A27" s="5">
        <v>2281</v>
      </c>
      <c r="B27" s="26" t="s">
        <v>56</v>
      </c>
      <c r="C27" s="31"/>
      <c r="D27" s="31">
        <v>2711.1</v>
      </c>
      <c r="E27" s="31">
        <v>150</v>
      </c>
      <c r="F27" s="32">
        <f t="shared" si="0"/>
        <v>-2561.1</v>
      </c>
      <c r="G27" s="32">
        <f t="shared" si="1"/>
        <v>-94.46719043930509</v>
      </c>
      <c r="H27" s="43" t="s">
        <v>57</v>
      </c>
      <c r="I27" s="14"/>
      <c r="J27" s="14"/>
      <c r="K27" s="14"/>
    </row>
    <row r="28" spans="1:11" s="8" customFormat="1" ht="38.25">
      <c r="A28" s="5">
        <v>2610</v>
      </c>
      <c r="B28" s="6" t="s">
        <v>21</v>
      </c>
      <c r="C28" s="31"/>
      <c r="D28" s="31"/>
      <c r="E28" s="31"/>
      <c r="F28" s="32">
        <f t="shared" si="0"/>
        <v>0</v>
      </c>
      <c r="G28" s="32">
        <f t="shared" si="1"/>
        <v>0</v>
      </c>
      <c r="H28" s="43"/>
      <c r="I28" s="14"/>
      <c r="J28" s="14"/>
      <c r="K28" s="14"/>
    </row>
    <row r="29" spans="1:11" s="8" customFormat="1" ht="15.75">
      <c r="A29" s="5">
        <v>2700</v>
      </c>
      <c r="B29" s="6" t="s">
        <v>22</v>
      </c>
      <c r="C29" s="32">
        <f>C30+C31+C32</f>
        <v>0</v>
      </c>
      <c r="D29" s="32">
        <f>D30+D31+D32</f>
        <v>0</v>
      </c>
      <c r="E29" s="32">
        <f>E30+E31+E32</f>
        <v>0</v>
      </c>
      <c r="F29" s="32">
        <f t="shared" si="0"/>
        <v>0</v>
      </c>
      <c r="G29" s="32">
        <f t="shared" si="1"/>
        <v>0</v>
      </c>
      <c r="H29" s="46"/>
      <c r="I29" s="14"/>
      <c r="J29" s="14"/>
      <c r="K29" s="14"/>
    </row>
    <row r="30" spans="1:11" s="8" customFormat="1" ht="15.75">
      <c r="A30" s="10">
        <v>2710</v>
      </c>
      <c r="B30" s="11" t="s">
        <v>23</v>
      </c>
      <c r="C30" s="31"/>
      <c r="D30" s="31"/>
      <c r="E30" s="32"/>
      <c r="F30" s="32">
        <f t="shared" si="0"/>
        <v>0</v>
      </c>
      <c r="G30" s="32">
        <f t="shared" si="1"/>
        <v>0</v>
      </c>
      <c r="H30" s="43"/>
      <c r="I30" s="14"/>
      <c r="J30" s="14"/>
      <c r="K30" s="14"/>
    </row>
    <row r="31" spans="1:11" s="16" customFormat="1" ht="15.75">
      <c r="A31" s="10">
        <v>2720</v>
      </c>
      <c r="B31" s="11" t="s">
        <v>24</v>
      </c>
      <c r="C31" s="31"/>
      <c r="D31" s="31"/>
      <c r="E31" s="33"/>
      <c r="F31" s="32">
        <f t="shared" si="0"/>
        <v>0</v>
      </c>
      <c r="G31" s="32">
        <f t="shared" si="1"/>
        <v>0</v>
      </c>
      <c r="H31" s="45"/>
      <c r="I31" s="15"/>
      <c r="J31" s="15"/>
      <c r="K31" s="15"/>
    </row>
    <row r="32" spans="1:11" s="16" customFormat="1" ht="15.75">
      <c r="A32" s="10">
        <v>2730</v>
      </c>
      <c r="B32" s="11" t="s">
        <v>25</v>
      </c>
      <c r="C32" s="30"/>
      <c r="D32" s="30"/>
      <c r="E32" s="30"/>
      <c r="F32" s="32">
        <f t="shared" si="0"/>
        <v>0</v>
      </c>
      <c r="G32" s="32">
        <f t="shared" si="1"/>
        <v>0</v>
      </c>
      <c r="H32" s="45"/>
      <c r="I32" s="15"/>
      <c r="J32" s="15"/>
      <c r="K32" s="15"/>
    </row>
    <row r="33" spans="1:11" s="8" customFormat="1" ht="15.75">
      <c r="A33" s="5">
        <v>2800</v>
      </c>
      <c r="B33" s="6" t="s">
        <v>26</v>
      </c>
      <c r="C33" s="31"/>
      <c r="D33" s="31"/>
      <c r="E33" s="32"/>
      <c r="F33" s="32">
        <f t="shared" si="0"/>
        <v>0</v>
      </c>
      <c r="G33" s="32">
        <f t="shared" si="1"/>
        <v>0</v>
      </c>
      <c r="H33" s="43"/>
      <c r="I33" s="14"/>
      <c r="J33" s="14"/>
      <c r="K33" s="14"/>
    </row>
    <row r="34" spans="1:11" s="8" customFormat="1" ht="25.5">
      <c r="A34" s="5">
        <v>4113</v>
      </c>
      <c r="B34" s="6" t="s">
        <v>52</v>
      </c>
      <c r="C34" s="31"/>
      <c r="D34" s="31"/>
      <c r="E34" s="32"/>
      <c r="F34" s="32"/>
      <c r="G34" s="32"/>
      <c r="H34" s="43"/>
      <c r="I34" s="14"/>
      <c r="J34" s="14"/>
      <c r="K34" s="14"/>
    </row>
    <row r="35" spans="1:11" s="16" customFormat="1" ht="47.25">
      <c r="A35" s="17" t="s">
        <v>27</v>
      </c>
      <c r="B35" s="18" t="s">
        <v>28</v>
      </c>
      <c r="C35" s="22">
        <f>C12+C15+C28+C29+C33</f>
        <v>0</v>
      </c>
      <c r="D35" s="22">
        <f>D12+D15+D28+D29+D33</f>
        <v>2711.1</v>
      </c>
      <c r="E35" s="22">
        <f>E12+E15+E28+E29+E33</f>
        <v>150</v>
      </c>
      <c r="F35" s="22">
        <f>F12+F15+F28+F29+F33</f>
        <v>-2561.1</v>
      </c>
      <c r="G35" s="22">
        <f>G12+G15+G28+G29+G33</f>
        <v>-94.46719043930509</v>
      </c>
      <c r="H35" s="47"/>
      <c r="I35" s="15"/>
      <c r="J35" s="15"/>
      <c r="K35" s="15"/>
    </row>
    <row r="36" spans="1:11" s="8" customFormat="1" ht="51">
      <c r="A36" s="5">
        <v>3000</v>
      </c>
      <c r="B36" s="26" t="s">
        <v>29</v>
      </c>
      <c r="C36" s="32">
        <f>C37+C38+C39+C40</f>
        <v>0</v>
      </c>
      <c r="D36" s="32">
        <f>D37+D38+D39+D40</f>
        <v>0</v>
      </c>
      <c r="E36" s="32">
        <f>E37+E38+E39+E40</f>
        <v>0</v>
      </c>
      <c r="F36" s="32">
        <f t="shared" si="0"/>
        <v>0</v>
      </c>
      <c r="G36" s="32">
        <f t="shared" si="1"/>
        <v>0</v>
      </c>
      <c r="H36" s="79"/>
      <c r="I36" s="14"/>
      <c r="J36" s="14"/>
      <c r="K36" s="14"/>
    </row>
    <row r="37" spans="1:11" ht="24">
      <c r="A37" s="10">
        <v>3110</v>
      </c>
      <c r="B37" s="27" t="s">
        <v>30</v>
      </c>
      <c r="C37" s="30"/>
      <c r="D37" s="30"/>
      <c r="E37" s="30"/>
      <c r="F37" s="32">
        <f t="shared" si="0"/>
        <v>0</v>
      </c>
      <c r="G37" s="32">
        <f t="shared" si="1"/>
        <v>0</v>
      </c>
      <c r="H37" s="80"/>
      <c r="I37" s="13"/>
      <c r="J37" s="13"/>
      <c r="K37" s="13"/>
    </row>
    <row r="38" spans="1:11" ht="15.75">
      <c r="A38" s="10">
        <v>3130</v>
      </c>
      <c r="B38" s="27" t="s">
        <v>31</v>
      </c>
      <c r="C38" s="31"/>
      <c r="D38" s="31"/>
      <c r="E38" s="30"/>
      <c r="F38" s="32">
        <f t="shared" si="0"/>
        <v>0</v>
      </c>
      <c r="G38" s="32">
        <f t="shared" si="1"/>
        <v>0</v>
      </c>
      <c r="H38" s="80"/>
      <c r="I38" s="13"/>
      <c r="J38" s="13"/>
      <c r="K38" s="13"/>
    </row>
    <row r="39" spans="1:11" ht="15.75">
      <c r="A39" s="10">
        <v>3140</v>
      </c>
      <c r="B39" s="27" t="s">
        <v>32</v>
      </c>
      <c r="C39" s="31"/>
      <c r="D39" s="31"/>
      <c r="E39" s="33"/>
      <c r="F39" s="32">
        <f t="shared" si="0"/>
        <v>0</v>
      </c>
      <c r="G39" s="32">
        <f t="shared" si="1"/>
        <v>0</v>
      </c>
      <c r="H39" s="80"/>
      <c r="I39" s="13"/>
      <c r="J39" s="13"/>
      <c r="K39" s="13"/>
    </row>
    <row r="40" spans="1:11" ht="36">
      <c r="A40" s="10">
        <v>3210</v>
      </c>
      <c r="B40" s="27" t="s">
        <v>33</v>
      </c>
      <c r="C40" s="31"/>
      <c r="D40" s="31"/>
      <c r="E40" s="33"/>
      <c r="F40" s="32">
        <f t="shared" si="0"/>
        <v>0</v>
      </c>
      <c r="G40" s="32">
        <f t="shared" si="1"/>
        <v>0</v>
      </c>
      <c r="H40" s="81"/>
      <c r="I40" s="13"/>
      <c r="J40" s="13"/>
      <c r="K40" s="13"/>
    </row>
    <row r="41" spans="1:11" s="35" customFormat="1" ht="51">
      <c r="A41" s="37" t="s">
        <v>27</v>
      </c>
      <c r="B41" s="28" t="s">
        <v>34</v>
      </c>
      <c r="C41" s="22">
        <f>C36</f>
        <v>0</v>
      </c>
      <c r="D41" s="22">
        <f>D36</f>
        <v>0</v>
      </c>
      <c r="E41" s="22">
        <f>E36</f>
        <v>0</v>
      </c>
      <c r="F41" s="22">
        <f t="shared" si="0"/>
        <v>0</v>
      </c>
      <c r="G41" s="22">
        <f t="shared" si="1"/>
        <v>0</v>
      </c>
      <c r="H41" s="48" t="s">
        <v>35</v>
      </c>
      <c r="I41" s="50"/>
      <c r="J41" s="50"/>
      <c r="K41" s="50"/>
    </row>
    <row r="42" spans="1:11" s="24" customFormat="1" ht="15.75">
      <c r="A42" s="82" t="s">
        <v>36</v>
      </c>
      <c r="B42" s="83"/>
      <c r="C42" s="22">
        <f>C35+C41</f>
        <v>0</v>
      </c>
      <c r="D42" s="22">
        <f>D35+D36</f>
        <v>2711.1</v>
      </c>
      <c r="E42" s="22">
        <f>E35+E41</f>
        <v>150</v>
      </c>
      <c r="F42" s="22">
        <f t="shared" si="0"/>
        <v>-2561.1</v>
      </c>
      <c r="G42" s="22">
        <f t="shared" si="1"/>
        <v>-94.46719043930509</v>
      </c>
      <c r="H42" s="49"/>
      <c r="I42" s="29"/>
      <c r="J42" s="29"/>
      <c r="K42" s="29"/>
    </row>
    <row r="43" spans="2:7" s="52" customFormat="1" ht="15.75">
      <c r="B43" s="53"/>
      <c r="C43" s="54"/>
      <c r="D43" s="54"/>
      <c r="E43" s="54"/>
      <c r="F43" s="55"/>
      <c r="G43" s="55"/>
    </row>
    <row r="44" spans="2:7" s="52" customFormat="1" ht="15.75">
      <c r="B44" s="53"/>
      <c r="C44" s="54"/>
      <c r="D44" s="54"/>
      <c r="E44" s="54"/>
      <c r="F44" s="55"/>
      <c r="G44" s="55"/>
    </row>
    <row r="45" spans="2:7" s="52" customFormat="1" ht="15.75">
      <c r="B45" s="56"/>
      <c r="C45" s="54"/>
      <c r="D45" s="54"/>
      <c r="E45" s="54"/>
      <c r="F45" s="55"/>
      <c r="G45" s="55"/>
    </row>
    <row r="46" spans="2:7" s="52" customFormat="1" ht="15.75">
      <c r="B46" s="56"/>
      <c r="C46" s="54"/>
      <c r="D46" s="54"/>
      <c r="E46" s="54"/>
      <c r="F46" s="55"/>
      <c r="G46" s="55"/>
    </row>
    <row r="47" spans="2:7" s="52" customFormat="1" ht="15.75">
      <c r="B47" s="56"/>
      <c r="C47" s="54"/>
      <c r="D47" s="54"/>
      <c r="E47" s="54"/>
      <c r="F47" s="55"/>
      <c r="G47" s="55"/>
    </row>
    <row r="48" spans="2:7" s="52" customFormat="1" ht="15.75">
      <c r="B48" s="56"/>
      <c r="C48" s="54"/>
      <c r="D48" s="54"/>
      <c r="E48" s="54"/>
      <c r="F48" s="55"/>
      <c r="G48" s="55"/>
    </row>
    <row r="49" spans="2:7" s="52" customFormat="1" ht="15.75" hidden="1">
      <c r="B49" s="56"/>
      <c r="C49" s="54"/>
      <c r="D49" s="54"/>
      <c r="E49" s="54"/>
      <c r="F49" s="55"/>
      <c r="G49" s="55"/>
    </row>
    <row r="50" spans="2:7" s="57" customFormat="1" ht="15.75">
      <c r="B50" s="56"/>
      <c r="C50" s="54"/>
      <c r="D50" s="54"/>
      <c r="E50" s="54"/>
      <c r="F50" s="55"/>
      <c r="G50" s="55"/>
    </row>
    <row r="51" spans="3:7" ht="12.75">
      <c r="C51" s="25"/>
      <c r="D51" s="25"/>
      <c r="E51" s="25"/>
      <c r="F51" s="38"/>
      <c r="G51" s="38"/>
    </row>
  </sheetData>
  <sheetProtection/>
  <mergeCells count="20">
    <mergeCell ref="A42:B42"/>
    <mergeCell ref="H10:H11"/>
    <mergeCell ref="E10:E11"/>
    <mergeCell ref="F10:G10"/>
    <mergeCell ref="H13:H14"/>
    <mergeCell ref="A10:A11"/>
    <mergeCell ref="B10:B11"/>
    <mergeCell ref="C10:C11"/>
    <mergeCell ref="J10:K10"/>
    <mergeCell ref="H36:H40"/>
    <mergeCell ref="D10:D11"/>
    <mergeCell ref="A7:H7"/>
    <mergeCell ref="D8:F8"/>
    <mergeCell ref="O12:O13"/>
    <mergeCell ref="A2:H2"/>
    <mergeCell ref="A3:H3"/>
    <mergeCell ref="D4:F4"/>
    <mergeCell ref="A5:H5"/>
    <mergeCell ref="D6:F6"/>
    <mergeCell ref="I10:I11"/>
  </mergeCells>
  <printOptions horizontalCentered="1"/>
  <pageMargins left="0.1968503937007874" right="0.15748031496062992" top="0.31496062992125984" bottom="0.3937007874015748" header="0.5118110236220472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="85" zoomScaleNormal="85" zoomScaleSheetLayoutView="85" zoomScalePageLayoutView="0" workbookViewId="0" topLeftCell="A10">
      <selection activeCell="H27" sqref="H27"/>
    </sheetView>
  </sheetViews>
  <sheetFormatPr defaultColWidth="9.00390625" defaultRowHeight="12.75"/>
  <cols>
    <col min="1" max="1" width="7.375" style="1" customWidth="1"/>
    <col min="2" max="2" width="27.00390625" style="1" customWidth="1"/>
    <col min="3" max="3" width="16.00390625" style="1" hidden="1" customWidth="1"/>
    <col min="4" max="4" width="14.25390625" style="1" customWidth="1"/>
    <col min="5" max="5" width="14.75390625" style="1" customWidth="1"/>
    <col min="6" max="6" width="13.375" style="35" customWidth="1"/>
    <col min="7" max="7" width="10.625" style="35" customWidth="1"/>
    <col min="8" max="8" width="36.75390625" style="1" customWidth="1"/>
    <col min="9" max="9" width="11.375" style="1" hidden="1" customWidth="1"/>
    <col min="10" max="11" width="0" style="1" hidden="1" customWidth="1"/>
    <col min="12" max="16384" width="9.125" style="1" customWidth="1"/>
  </cols>
  <sheetData>
    <row r="1" ht="12.75">
      <c r="H1" s="39" t="s">
        <v>0</v>
      </c>
    </row>
    <row r="2" spans="1:8" ht="18" customHeight="1">
      <c r="A2" s="72" t="s">
        <v>39</v>
      </c>
      <c r="B2" s="72"/>
      <c r="C2" s="72"/>
      <c r="D2" s="72"/>
      <c r="E2" s="72"/>
      <c r="F2" s="72"/>
      <c r="G2" s="72"/>
      <c r="H2" s="72"/>
    </row>
    <row r="3" spans="1:8" ht="27.75" customHeight="1">
      <c r="A3" s="71" t="s">
        <v>58</v>
      </c>
      <c r="B3" s="71"/>
      <c r="C3" s="71"/>
      <c r="D3" s="71"/>
      <c r="E3" s="71"/>
      <c r="F3" s="71"/>
      <c r="G3" s="71"/>
      <c r="H3" s="71"/>
    </row>
    <row r="4" spans="1:8" ht="27.75" customHeight="1">
      <c r="A4" s="42"/>
      <c r="B4" s="42"/>
      <c r="C4" s="42"/>
      <c r="D4" s="71" t="s">
        <v>47</v>
      </c>
      <c r="E4" s="71"/>
      <c r="F4" s="71"/>
      <c r="G4" s="42"/>
      <c r="H4" s="42"/>
    </row>
    <row r="5" spans="1:8" ht="27.75" customHeight="1">
      <c r="A5" s="71" t="s">
        <v>59</v>
      </c>
      <c r="B5" s="71"/>
      <c r="C5" s="71"/>
      <c r="D5" s="71"/>
      <c r="E5" s="71"/>
      <c r="F5" s="71"/>
      <c r="G5" s="71"/>
      <c r="H5" s="71"/>
    </row>
    <row r="6" spans="1:8" ht="27.75" customHeight="1">
      <c r="A6" s="42"/>
      <c r="B6" s="42"/>
      <c r="C6" s="42"/>
      <c r="D6" s="71" t="s">
        <v>48</v>
      </c>
      <c r="E6" s="71"/>
      <c r="F6" s="71"/>
      <c r="G6" s="42"/>
      <c r="H6" s="42"/>
    </row>
    <row r="7" spans="1:8" ht="39.75" customHeight="1">
      <c r="A7" s="71" t="s">
        <v>60</v>
      </c>
      <c r="B7" s="71"/>
      <c r="C7" s="71"/>
      <c r="D7" s="71"/>
      <c r="E7" s="71"/>
      <c r="F7" s="71"/>
      <c r="G7" s="71"/>
      <c r="H7" s="71"/>
    </row>
    <row r="8" spans="1:8" ht="20.25" customHeight="1">
      <c r="A8" s="41"/>
      <c r="B8" s="41"/>
      <c r="C8" s="41"/>
      <c r="D8" s="72" t="s">
        <v>49</v>
      </c>
      <c r="E8" s="72"/>
      <c r="F8" s="72"/>
      <c r="G8" s="41"/>
      <c r="H8" s="41"/>
    </row>
    <row r="9" spans="1:11" ht="21" customHeight="1">
      <c r="A9" s="2"/>
      <c r="B9" s="2"/>
      <c r="C9" s="2"/>
      <c r="D9" s="2"/>
      <c r="E9" s="2"/>
      <c r="F9" s="3"/>
      <c r="G9" s="4"/>
      <c r="H9" s="36" t="s">
        <v>38</v>
      </c>
      <c r="K9" s="36" t="s">
        <v>38</v>
      </c>
    </row>
    <row r="10" spans="1:11" ht="44.25" customHeight="1">
      <c r="A10" s="90" t="s">
        <v>1</v>
      </c>
      <c r="B10" s="60" t="s">
        <v>2</v>
      </c>
      <c r="C10" s="60" t="s">
        <v>45</v>
      </c>
      <c r="D10" s="60" t="s">
        <v>41</v>
      </c>
      <c r="E10" s="60" t="s">
        <v>42</v>
      </c>
      <c r="F10" s="86" t="s">
        <v>44</v>
      </c>
      <c r="G10" s="87"/>
      <c r="H10" s="84" t="s">
        <v>3</v>
      </c>
      <c r="I10" s="75" t="s">
        <v>50</v>
      </c>
      <c r="J10" s="77" t="s">
        <v>51</v>
      </c>
      <c r="K10" s="78"/>
    </row>
    <row r="11" spans="1:11" ht="39" customHeight="1">
      <c r="A11" s="91"/>
      <c r="B11" s="61"/>
      <c r="C11" s="61"/>
      <c r="D11" s="61"/>
      <c r="E11" s="61"/>
      <c r="F11" s="5" t="s">
        <v>4</v>
      </c>
      <c r="G11" s="5" t="s">
        <v>5</v>
      </c>
      <c r="H11" s="85"/>
      <c r="I11" s="76"/>
      <c r="J11" s="51" t="s">
        <v>38</v>
      </c>
      <c r="K11" s="51" t="s">
        <v>5</v>
      </c>
    </row>
    <row r="12" spans="1:15" s="35" customFormat="1" ht="39" customHeight="1">
      <c r="A12" s="5">
        <v>2100</v>
      </c>
      <c r="B12" s="6" t="s">
        <v>46</v>
      </c>
      <c r="C12" s="32">
        <f>C13+C14</f>
        <v>0</v>
      </c>
      <c r="D12" s="32">
        <f>D13+D14</f>
        <v>0</v>
      </c>
      <c r="E12" s="32">
        <f>E13+E14</f>
        <v>0</v>
      </c>
      <c r="F12" s="32">
        <f>E12-D12</f>
        <v>0</v>
      </c>
      <c r="G12" s="32">
        <f>IF(D12&gt;0,F12/D12*100,0)</f>
        <v>0</v>
      </c>
      <c r="H12" s="43"/>
      <c r="I12" s="50"/>
      <c r="J12" s="50"/>
      <c r="K12" s="50"/>
      <c r="O12" s="60"/>
    </row>
    <row r="13" spans="1:15" s="16" customFormat="1" ht="15.75">
      <c r="A13" s="10">
        <v>2110</v>
      </c>
      <c r="B13" s="12" t="s">
        <v>6</v>
      </c>
      <c r="C13" s="30"/>
      <c r="D13" s="30"/>
      <c r="E13" s="30"/>
      <c r="F13" s="32">
        <f aca="true" t="shared" si="0" ref="F13:F42">E13-D13</f>
        <v>0</v>
      </c>
      <c r="G13" s="32">
        <f aca="true" t="shared" si="1" ref="G13:G42">IF(D13&gt;0,F13/D13*100,0)</f>
        <v>0</v>
      </c>
      <c r="H13" s="88"/>
      <c r="I13" s="15"/>
      <c r="J13" s="15"/>
      <c r="K13" s="15"/>
      <c r="O13" s="61"/>
    </row>
    <row r="14" spans="1:11" s="16" customFormat="1" ht="25.5">
      <c r="A14" s="10">
        <v>2120</v>
      </c>
      <c r="B14" s="12" t="s">
        <v>7</v>
      </c>
      <c r="C14" s="30"/>
      <c r="D14" s="30"/>
      <c r="E14" s="30"/>
      <c r="F14" s="32">
        <f t="shared" si="0"/>
        <v>0</v>
      </c>
      <c r="G14" s="32">
        <f t="shared" si="1"/>
        <v>0</v>
      </c>
      <c r="H14" s="89"/>
      <c r="I14" s="15"/>
      <c r="J14" s="15"/>
      <c r="K14" s="15"/>
    </row>
    <row r="15" spans="1:11" s="8" customFormat="1" ht="32.25" customHeight="1">
      <c r="A15" s="5">
        <v>2200</v>
      </c>
      <c r="B15" s="6" t="s">
        <v>8</v>
      </c>
      <c r="C15" s="32">
        <f>C16+C17+C18+C19+C20+C21+C27</f>
        <v>0</v>
      </c>
      <c r="D15" s="32">
        <f>D16+D17+D18+D19+D20+D21+D27</f>
        <v>850</v>
      </c>
      <c r="E15" s="32">
        <f>E16+E17+E18+E19+E20+E21+E27</f>
        <v>1287.3</v>
      </c>
      <c r="F15" s="32">
        <f t="shared" si="0"/>
        <v>437.29999999999995</v>
      </c>
      <c r="G15" s="32">
        <f t="shared" si="1"/>
        <v>51.4470588235294</v>
      </c>
      <c r="H15" s="43"/>
      <c r="I15" s="14"/>
      <c r="J15" s="14"/>
      <c r="K15" s="14"/>
    </row>
    <row r="16" spans="1:11" s="8" customFormat="1" ht="38.25">
      <c r="A16" s="10">
        <v>2210</v>
      </c>
      <c r="B16" s="11" t="s">
        <v>9</v>
      </c>
      <c r="C16" s="30"/>
      <c r="D16" s="30">
        <v>20</v>
      </c>
      <c r="E16" s="30">
        <v>13.3</v>
      </c>
      <c r="F16" s="32">
        <f t="shared" si="0"/>
        <v>-6.699999999999999</v>
      </c>
      <c r="G16" s="32">
        <f t="shared" si="1"/>
        <v>-33.5</v>
      </c>
      <c r="H16" s="43" t="s">
        <v>61</v>
      </c>
      <c r="I16" s="14"/>
      <c r="J16" s="14"/>
      <c r="K16" s="14"/>
    </row>
    <row r="17" spans="1:11" ht="24">
      <c r="A17" s="10">
        <v>2220</v>
      </c>
      <c r="B17" s="11" t="s">
        <v>10</v>
      </c>
      <c r="C17" s="31"/>
      <c r="D17" s="31"/>
      <c r="E17" s="30"/>
      <c r="F17" s="32">
        <f t="shared" si="0"/>
        <v>0</v>
      </c>
      <c r="G17" s="32">
        <f t="shared" si="1"/>
        <v>0</v>
      </c>
      <c r="H17" s="44"/>
      <c r="I17" s="13"/>
      <c r="J17" s="13"/>
      <c r="K17" s="13"/>
    </row>
    <row r="18" spans="1:11" ht="15.75">
      <c r="A18" s="10">
        <v>2230</v>
      </c>
      <c r="B18" s="11" t="s">
        <v>11</v>
      </c>
      <c r="C18" s="31"/>
      <c r="D18" s="31"/>
      <c r="E18" s="30"/>
      <c r="F18" s="32">
        <f t="shared" si="0"/>
        <v>0</v>
      </c>
      <c r="G18" s="32">
        <f t="shared" si="1"/>
        <v>0</v>
      </c>
      <c r="H18" s="45"/>
      <c r="I18" s="13"/>
      <c r="J18" s="13"/>
      <c r="K18" s="13"/>
    </row>
    <row r="19" spans="1:11" ht="38.25">
      <c r="A19" s="10">
        <v>2240</v>
      </c>
      <c r="B19" s="12" t="s">
        <v>12</v>
      </c>
      <c r="C19" s="30"/>
      <c r="D19" s="30">
        <v>30</v>
      </c>
      <c r="E19" s="30">
        <v>14</v>
      </c>
      <c r="F19" s="32">
        <f t="shared" si="0"/>
        <v>-16</v>
      </c>
      <c r="G19" s="32">
        <f t="shared" si="1"/>
        <v>-53.333333333333336</v>
      </c>
      <c r="H19" s="45" t="s">
        <v>62</v>
      </c>
      <c r="I19" s="13"/>
      <c r="J19" s="13"/>
      <c r="K19" s="13"/>
    </row>
    <row r="20" spans="1:11" s="8" customFormat="1" ht="15.75">
      <c r="A20" s="5">
        <v>2250</v>
      </c>
      <c r="B20" s="6" t="s">
        <v>13</v>
      </c>
      <c r="C20" s="31"/>
      <c r="D20" s="31"/>
      <c r="E20" s="31"/>
      <c r="F20" s="32">
        <f t="shared" si="0"/>
        <v>0</v>
      </c>
      <c r="G20" s="32">
        <f t="shared" si="1"/>
        <v>0</v>
      </c>
      <c r="H20" s="43"/>
      <c r="I20" s="14"/>
      <c r="J20" s="14"/>
      <c r="K20" s="14"/>
    </row>
    <row r="21" spans="1:11" s="8" customFormat="1" ht="25.5">
      <c r="A21" s="5">
        <v>2270</v>
      </c>
      <c r="B21" s="26" t="s">
        <v>14</v>
      </c>
      <c r="C21" s="32">
        <f>C22+C23+C24+C25+C26</f>
        <v>0</v>
      </c>
      <c r="D21" s="32">
        <f>D22+D23+D24+D25+D26</f>
        <v>0</v>
      </c>
      <c r="E21" s="32">
        <f>E22+E23+E24+E25+E26</f>
        <v>0</v>
      </c>
      <c r="F21" s="32">
        <f t="shared" si="0"/>
        <v>0</v>
      </c>
      <c r="G21" s="32">
        <f t="shared" si="1"/>
        <v>0</v>
      </c>
      <c r="H21" s="43"/>
      <c r="I21" s="14"/>
      <c r="J21" s="14"/>
      <c r="K21" s="14"/>
    </row>
    <row r="22" spans="1:11" ht="15.75">
      <c r="A22" s="10">
        <v>2271</v>
      </c>
      <c r="B22" s="11" t="s">
        <v>15</v>
      </c>
      <c r="C22" s="31"/>
      <c r="D22" s="31"/>
      <c r="E22" s="30"/>
      <c r="F22" s="32">
        <f t="shared" si="0"/>
        <v>0</v>
      </c>
      <c r="G22" s="32">
        <f t="shared" si="1"/>
        <v>0</v>
      </c>
      <c r="H22" s="44"/>
      <c r="I22" s="13"/>
      <c r="J22" s="13"/>
      <c r="K22" s="13"/>
    </row>
    <row r="23" spans="1:11" ht="24">
      <c r="A23" s="10">
        <v>2272</v>
      </c>
      <c r="B23" s="11" t="s">
        <v>16</v>
      </c>
      <c r="C23" s="31"/>
      <c r="D23" s="31"/>
      <c r="E23" s="30"/>
      <c r="F23" s="32">
        <f t="shared" si="0"/>
        <v>0</v>
      </c>
      <c r="G23" s="32">
        <f t="shared" si="1"/>
        <v>0</v>
      </c>
      <c r="H23" s="44"/>
      <c r="I23" s="13"/>
      <c r="J23" s="13"/>
      <c r="K23" s="13"/>
    </row>
    <row r="24" spans="1:11" ht="15.75">
      <c r="A24" s="10">
        <v>2273</v>
      </c>
      <c r="B24" s="11" t="s">
        <v>17</v>
      </c>
      <c r="C24" s="31"/>
      <c r="D24" s="31"/>
      <c r="E24" s="30"/>
      <c r="F24" s="32">
        <f t="shared" si="0"/>
        <v>0</v>
      </c>
      <c r="G24" s="32">
        <f t="shared" si="1"/>
        <v>0</v>
      </c>
      <c r="H24" s="44"/>
      <c r="I24" s="13"/>
      <c r="J24" s="13"/>
      <c r="K24" s="13"/>
    </row>
    <row r="25" spans="1:11" ht="15.75">
      <c r="A25" s="10">
        <v>2274</v>
      </c>
      <c r="B25" s="11" t="s">
        <v>18</v>
      </c>
      <c r="C25" s="31"/>
      <c r="D25" s="31"/>
      <c r="E25" s="30"/>
      <c r="F25" s="32">
        <f t="shared" si="0"/>
        <v>0</v>
      </c>
      <c r="G25" s="32">
        <f t="shared" si="1"/>
        <v>0</v>
      </c>
      <c r="H25" s="44"/>
      <c r="I25" s="13"/>
      <c r="J25" s="13"/>
      <c r="K25" s="13"/>
    </row>
    <row r="26" spans="1:11" ht="15.75">
      <c r="A26" s="10">
        <v>2275</v>
      </c>
      <c r="B26" s="11" t="s">
        <v>19</v>
      </c>
      <c r="C26" s="31"/>
      <c r="D26" s="31"/>
      <c r="E26" s="30"/>
      <c r="F26" s="32">
        <f t="shared" si="0"/>
        <v>0</v>
      </c>
      <c r="G26" s="32">
        <f t="shared" si="1"/>
        <v>0</v>
      </c>
      <c r="H26" s="44"/>
      <c r="I26" s="13"/>
      <c r="J26" s="13"/>
      <c r="K26" s="13"/>
    </row>
    <row r="27" spans="1:11" s="8" customFormat="1" ht="114.75" customHeight="1">
      <c r="A27" s="5">
        <v>2282</v>
      </c>
      <c r="B27" s="26" t="s">
        <v>56</v>
      </c>
      <c r="C27" s="31"/>
      <c r="D27" s="31">
        <v>800</v>
      </c>
      <c r="E27" s="31">
        <v>1260</v>
      </c>
      <c r="F27" s="32">
        <f t="shared" si="0"/>
        <v>460</v>
      </c>
      <c r="G27" s="32">
        <f t="shared" si="1"/>
        <v>57.49999999999999</v>
      </c>
      <c r="H27" s="43" t="s">
        <v>63</v>
      </c>
      <c r="I27" s="14"/>
      <c r="J27" s="14"/>
      <c r="K27" s="14"/>
    </row>
    <row r="28" spans="1:11" s="8" customFormat="1" ht="38.25">
      <c r="A28" s="5">
        <v>2610</v>
      </c>
      <c r="B28" s="6" t="s">
        <v>21</v>
      </c>
      <c r="C28" s="31"/>
      <c r="D28" s="31"/>
      <c r="E28" s="31"/>
      <c r="F28" s="32">
        <f t="shared" si="0"/>
        <v>0</v>
      </c>
      <c r="G28" s="32">
        <f t="shared" si="1"/>
        <v>0</v>
      </c>
      <c r="H28" s="43"/>
      <c r="I28" s="14"/>
      <c r="J28" s="14"/>
      <c r="K28" s="14"/>
    </row>
    <row r="29" spans="1:11" s="8" customFormat="1" ht="15.75">
      <c r="A29" s="5">
        <v>2700</v>
      </c>
      <c r="B29" s="6" t="s">
        <v>22</v>
      </c>
      <c r="C29" s="32">
        <f>C30+C31+C32</f>
        <v>0</v>
      </c>
      <c r="D29" s="32">
        <f>D30+D31+D32</f>
        <v>0</v>
      </c>
      <c r="E29" s="32">
        <f>E30+E31+E32</f>
        <v>0</v>
      </c>
      <c r="F29" s="32">
        <f t="shared" si="0"/>
        <v>0</v>
      </c>
      <c r="G29" s="32">
        <f t="shared" si="1"/>
        <v>0</v>
      </c>
      <c r="H29" s="46"/>
      <c r="I29" s="14"/>
      <c r="J29" s="14"/>
      <c r="K29" s="14"/>
    </row>
    <row r="30" spans="1:11" s="8" customFormat="1" ht="15.75">
      <c r="A30" s="10">
        <v>2710</v>
      </c>
      <c r="B30" s="11" t="s">
        <v>23</v>
      </c>
      <c r="C30" s="31"/>
      <c r="D30" s="31"/>
      <c r="E30" s="32"/>
      <c r="F30" s="32">
        <f t="shared" si="0"/>
        <v>0</v>
      </c>
      <c r="G30" s="32">
        <f t="shared" si="1"/>
        <v>0</v>
      </c>
      <c r="H30" s="43"/>
      <c r="I30" s="14"/>
      <c r="J30" s="14"/>
      <c r="K30" s="14"/>
    </row>
    <row r="31" spans="1:11" s="16" customFormat="1" ht="15.75">
      <c r="A31" s="10">
        <v>2720</v>
      </c>
      <c r="B31" s="11" t="s">
        <v>24</v>
      </c>
      <c r="C31" s="31"/>
      <c r="D31" s="31"/>
      <c r="E31" s="33"/>
      <c r="F31" s="32">
        <f t="shared" si="0"/>
        <v>0</v>
      </c>
      <c r="G31" s="32">
        <f t="shared" si="1"/>
        <v>0</v>
      </c>
      <c r="H31" s="45"/>
      <c r="I31" s="15"/>
      <c r="J31" s="15"/>
      <c r="K31" s="15"/>
    </row>
    <row r="32" spans="1:11" s="16" customFormat="1" ht="15.75">
      <c r="A32" s="10">
        <v>2730</v>
      </c>
      <c r="B32" s="11" t="s">
        <v>25</v>
      </c>
      <c r="C32" s="30"/>
      <c r="D32" s="30"/>
      <c r="E32" s="30"/>
      <c r="F32" s="32">
        <f t="shared" si="0"/>
        <v>0</v>
      </c>
      <c r="G32" s="32">
        <f t="shared" si="1"/>
        <v>0</v>
      </c>
      <c r="H32" s="45"/>
      <c r="I32" s="15"/>
      <c r="J32" s="15"/>
      <c r="K32" s="15"/>
    </row>
    <row r="33" spans="1:11" s="8" customFormat="1" ht="15.75">
      <c r="A33" s="5">
        <v>2800</v>
      </c>
      <c r="B33" s="6" t="s">
        <v>26</v>
      </c>
      <c r="C33" s="31"/>
      <c r="D33" s="31"/>
      <c r="E33" s="32"/>
      <c r="F33" s="32">
        <f t="shared" si="0"/>
        <v>0</v>
      </c>
      <c r="G33" s="32">
        <f t="shared" si="1"/>
        <v>0</v>
      </c>
      <c r="H33" s="43"/>
      <c r="I33" s="14"/>
      <c r="J33" s="14"/>
      <c r="K33" s="14"/>
    </row>
    <row r="34" spans="1:11" s="8" customFormat="1" ht="25.5">
      <c r="A34" s="5">
        <v>4113</v>
      </c>
      <c r="B34" s="6" t="s">
        <v>52</v>
      </c>
      <c r="C34" s="31"/>
      <c r="D34" s="31"/>
      <c r="E34" s="32"/>
      <c r="F34" s="32"/>
      <c r="G34" s="32"/>
      <c r="H34" s="43"/>
      <c r="I34" s="14"/>
      <c r="J34" s="14"/>
      <c r="K34" s="14"/>
    </row>
    <row r="35" spans="1:11" s="16" customFormat="1" ht="47.25">
      <c r="A35" s="17" t="s">
        <v>27</v>
      </c>
      <c r="B35" s="18" t="s">
        <v>28</v>
      </c>
      <c r="C35" s="22">
        <f>C12+C15+C28+C29+C33</f>
        <v>0</v>
      </c>
      <c r="D35" s="22">
        <f>D12+D15+D28+D29+D33</f>
        <v>850</v>
      </c>
      <c r="E35" s="22">
        <f>E12+E15+E28+E29+E33</f>
        <v>1287.3</v>
      </c>
      <c r="F35" s="22">
        <f>F12+F15+F28+F29+F33</f>
        <v>437.29999999999995</v>
      </c>
      <c r="G35" s="22">
        <f>G12+G15+G28+G29+G33</f>
        <v>51.4470588235294</v>
      </c>
      <c r="H35" s="47"/>
      <c r="I35" s="15"/>
      <c r="J35" s="15"/>
      <c r="K35" s="15"/>
    </row>
    <row r="36" spans="1:11" s="8" customFormat="1" ht="51">
      <c r="A36" s="5">
        <v>3000</v>
      </c>
      <c r="B36" s="26" t="s">
        <v>29</v>
      </c>
      <c r="C36" s="32">
        <f>C37+C38+C39+C40</f>
        <v>0</v>
      </c>
      <c r="D36" s="32">
        <f>D37+D38+D39+D40</f>
        <v>0</v>
      </c>
      <c r="E36" s="32">
        <f>E37+E38+E39+E40</f>
        <v>0</v>
      </c>
      <c r="F36" s="32">
        <f t="shared" si="0"/>
        <v>0</v>
      </c>
      <c r="G36" s="32">
        <f t="shared" si="1"/>
        <v>0</v>
      </c>
      <c r="H36" s="79"/>
      <c r="I36" s="14"/>
      <c r="J36" s="14"/>
      <c r="K36" s="14"/>
    </row>
    <row r="37" spans="1:11" ht="24">
      <c r="A37" s="10">
        <v>3110</v>
      </c>
      <c r="B37" s="27" t="s">
        <v>30</v>
      </c>
      <c r="C37" s="30"/>
      <c r="D37" s="30"/>
      <c r="E37" s="30"/>
      <c r="F37" s="32">
        <f t="shared" si="0"/>
        <v>0</v>
      </c>
      <c r="G37" s="32">
        <f t="shared" si="1"/>
        <v>0</v>
      </c>
      <c r="H37" s="80"/>
      <c r="I37" s="13"/>
      <c r="J37" s="13"/>
      <c r="K37" s="13"/>
    </row>
    <row r="38" spans="1:11" ht="15.75">
      <c r="A38" s="10">
        <v>3130</v>
      </c>
      <c r="B38" s="27" t="s">
        <v>31</v>
      </c>
      <c r="C38" s="31"/>
      <c r="D38" s="31"/>
      <c r="E38" s="30"/>
      <c r="F38" s="32">
        <f t="shared" si="0"/>
        <v>0</v>
      </c>
      <c r="G38" s="32">
        <f t="shared" si="1"/>
        <v>0</v>
      </c>
      <c r="H38" s="80"/>
      <c r="I38" s="13"/>
      <c r="J38" s="13"/>
      <c r="K38" s="13"/>
    </row>
    <row r="39" spans="1:11" ht="15.75">
      <c r="A39" s="10">
        <v>3140</v>
      </c>
      <c r="B39" s="27" t="s">
        <v>32</v>
      </c>
      <c r="C39" s="31"/>
      <c r="D39" s="31"/>
      <c r="E39" s="33"/>
      <c r="F39" s="32">
        <f t="shared" si="0"/>
        <v>0</v>
      </c>
      <c r="G39" s="32">
        <f t="shared" si="1"/>
        <v>0</v>
      </c>
      <c r="H39" s="80"/>
      <c r="I39" s="13"/>
      <c r="J39" s="13"/>
      <c r="K39" s="13"/>
    </row>
    <row r="40" spans="1:11" ht="36">
      <c r="A40" s="10">
        <v>3210</v>
      </c>
      <c r="B40" s="27" t="s">
        <v>33</v>
      </c>
      <c r="C40" s="31"/>
      <c r="D40" s="31"/>
      <c r="E40" s="33"/>
      <c r="F40" s="32">
        <f t="shared" si="0"/>
        <v>0</v>
      </c>
      <c r="G40" s="32">
        <f t="shared" si="1"/>
        <v>0</v>
      </c>
      <c r="H40" s="81"/>
      <c r="I40" s="13"/>
      <c r="J40" s="13"/>
      <c r="K40" s="13"/>
    </row>
    <row r="41" spans="1:11" s="35" customFormat="1" ht="51">
      <c r="A41" s="37" t="s">
        <v>27</v>
      </c>
      <c r="B41" s="28" t="s">
        <v>34</v>
      </c>
      <c r="C41" s="22">
        <f>C36</f>
        <v>0</v>
      </c>
      <c r="D41" s="22">
        <f>D36</f>
        <v>0</v>
      </c>
      <c r="E41" s="22">
        <f>E36</f>
        <v>0</v>
      </c>
      <c r="F41" s="22">
        <f t="shared" si="0"/>
        <v>0</v>
      </c>
      <c r="G41" s="22">
        <f t="shared" si="1"/>
        <v>0</v>
      </c>
      <c r="H41" s="48" t="s">
        <v>35</v>
      </c>
      <c r="I41" s="50"/>
      <c r="J41" s="50"/>
      <c r="K41" s="50"/>
    </row>
    <row r="42" spans="1:11" s="24" customFormat="1" ht="15.75">
      <c r="A42" s="82" t="s">
        <v>36</v>
      </c>
      <c r="B42" s="83"/>
      <c r="C42" s="22">
        <f>C35+C41</f>
        <v>0</v>
      </c>
      <c r="D42" s="22">
        <f>D35+D36</f>
        <v>850</v>
      </c>
      <c r="E42" s="22">
        <f>E35+E41</f>
        <v>1287.3</v>
      </c>
      <c r="F42" s="22">
        <f t="shared" si="0"/>
        <v>437.29999999999995</v>
      </c>
      <c r="G42" s="22">
        <f t="shared" si="1"/>
        <v>51.4470588235294</v>
      </c>
      <c r="H42" s="49"/>
      <c r="I42" s="29"/>
      <c r="J42" s="29"/>
      <c r="K42" s="29"/>
    </row>
    <row r="43" spans="2:7" s="52" customFormat="1" ht="15.75">
      <c r="B43" s="53"/>
      <c r="C43" s="54"/>
      <c r="D43" s="54"/>
      <c r="E43" s="54"/>
      <c r="F43" s="55"/>
      <c r="G43" s="55"/>
    </row>
    <row r="44" spans="2:7" s="52" customFormat="1" ht="15.75">
      <c r="B44" s="53"/>
      <c r="C44" s="54"/>
      <c r="D44" s="54"/>
      <c r="E44" s="54"/>
      <c r="F44" s="55"/>
      <c r="G44" s="55"/>
    </row>
    <row r="45" spans="2:7" s="52" customFormat="1" ht="15.75">
      <c r="B45" s="56"/>
      <c r="C45" s="54"/>
      <c r="D45" s="54"/>
      <c r="E45" s="54"/>
      <c r="F45" s="55"/>
      <c r="G45" s="55"/>
    </row>
    <row r="46" spans="2:7" s="52" customFormat="1" ht="15.75">
      <c r="B46" s="56"/>
      <c r="C46" s="54"/>
      <c r="D46" s="54"/>
      <c r="E46" s="54"/>
      <c r="F46" s="55"/>
      <c r="G46" s="55"/>
    </row>
    <row r="47" spans="2:7" s="52" customFormat="1" ht="15.75">
      <c r="B47" s="56"/>
      <c r="C47" s="54"/>
      <c r="D47" s="54"/>
      <c r="E47" s="54"/>
      <c r="F47" s="55"/>
      <c r="G47" s="55"/>
    </row>
    <row r="48" spans="2:7" s="52" customFormat="1" ht="15.75">
      <c r="B48" s="56"/>
      <c r="C48" s="54"/>
      <c r="D48" s="54"/>
      <c r="E48" s="54"/>
      <c r="F48" s="55"/>
      <c r="G48" s="55"/>
    </row>
    <row r="49" spans="2:7" s="52" customFormat="1" ht="15.75" hidden="1">
      <c r="B49" s="56"/>
      <c r="C49" s="54"/>
      <c r="D49" s="54"/>
      <c r="E49" s="54"/>
      <c r="F49" s="55"/>
      <c r="G49" s="55"/>
    </row>
    <row r="50" spans="2:7" s="57" customFormat="1" ht="15.75">
      <c r="B50" s="56"/>
      <c r="C50" s="54"/>
      <c r="D50" s="54"/>
      <c r="E50" s="54"/>
      <c r="F50" s="55"/>
      <c r="G50" s="55"/>
    </row>
    <row r="51" spans="3:7" ht="12.75">
      <c r="C51" s="25"/>
      <c r="D51" s="25"/>
      <c r="E51" s="25"/>
      <c r="F51" s="38"/>
      <c r="G51" s="38"/>
    </row>
  </sheetData>
  <sheetProtection/>
  <mergeCells count="20">
    <mergeCell ref="A2:H2"/>
    <mergeCell ref="A3:H3"/>
    <mergeCell ref="D4:F4"/>
    <mergeCell ref="A5:H5"/>
    <mergeCell ref="D6:F6"/>
    <mergeCell ref="A7:H7"/>
    <mergeCell ref="D8:F8"/>
    <mergeCell ref="A10:A11"/>
    <mergeCell ref="B10:B11"/>
    <mergeCell ref="C10:C11"/>
    <mergeCell ref="D10:D11"/>
    <mergeCell ref="E10:E11"/>
    <mergeCell ref="F10:G10"/>
    <mergeCell ref="A42:B42"/>
    <mergeCell ref="H10:H11"/>
    <mergeCell ref="I10:I11"/>
    <mergeCell ref="J10:K10"/>
    <mergeCell ref="O12:O13"/>
    <mergeCell ref="H13:H14"/>
    <mergeCell ref="H36:H40"/>
  </mergeCells>
  <printOptions horizontalCentered="1"/>
  <pageMargins left="0.1968503937007874" right="0.15748031496062992" top="0.31496062992125984" bottom="0.3937007874015748" header="0.5118110236220472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u250502</dc:creator>
  <cp:keywords/>
  <dc:description/>
  <cp:lastModifiedBy>RePack by Diakov</cp:lastModifiedBy>
  <cp:lastPrinted>2021-11-04T09:27:42Z</cp:lastPrinted>
  <dcterms:created xsi:type="dcterms:W3CDTF">2019-12-02T08:55:39Z</dcterms:created>
  <dcterms:modified xsi:type="dcterms:W3CDTF">2021-11-22T07:34:20Z</dcterms:modified>
  <cp:category/>
  <cp:version/>
  <cp:contentType/>
  <cp:contentStatus/>
</cp:coreProperties>
</file>